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Financijski plan za 2025\"/>
    </mc:Choice>
  </mc:AlternateContent>
  <xr:revisionPtr revIDLastSave="0" documentId="8_{948207C8-B04A-4FEA-8093-EEB464C5C660}" xr6:coauthVersionLast="47" xr6:coauthVersionMax="47" xr10:uidLastSave="{00000000-0000-0000-0000-000000000000}"/>
  <bookViews>
    <workbookView xWindow="-108" yWindow="-108" windowWidth="23256" windowHeight="13896" firstSheet="6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7" l="1"/>
  <c r="I22" i="7"/>
  <c r="I21" i="7" s="1"/>
  <c r="H17" i="7"/>
  <c r="F22" i="7"/>
  <c r="F21" i="7" s="1"/>
  <c r="G22" i="7"/>
  <c r="G21" i="7" s="1"/>
  <c r="H22" i="7"/>
  <c r="H21" i="7" s="1"/>
  <c r="E22" i="7"/>
  <c r="E21" i="7"/>
  <c r="E19" i="7"/>
  <c r="D27" i="8"/>
  <c r="C27" i="8"/>
  <c r="B27" i="8"/>
  <c r="C22" i="8"/>
  <c r="B22" i="8"/>
  <c r="F27" i="8"/>
  <c r="E27" i="8"/>
  <c r="E15" i="8"/>
  <c r="F15" i="8"/>
  <c r="D15" i="8"/>
  <c r="E13" i="8"/>
  <c r="F13" i="8"/>
  <c r="D13" i="8"/>
  <c r="E11" i="8"/>
  <c r="F11" i="8"/>
  <c r="D11" i="8"/>
  <c r="B13" i="8"/>
  <c r="C13" i="8"/>
  <c r="C15" i="8"/>
  <c r="B15" i="8"/>
  <c r="F11" i="3"/>
  <c r="G11" i="3"/>
  <c r="H11" i="3"/>
  <c r="D11" i="3"/>
  <c r="E11" i="3"/>
  <c r="E10" i="8" l="1"/>
  <c r="F10" i="8"/>
  <c r="G27" i="10"/>
  <c r="G10" i="7" l="1"/>
  <c r="B23" i="8" l="1"/>
  <c r="C23" i="8"/>
  <c r="B25" i="8"/>
  <c r="C25" i="8"/>
  <c r="F25" i="3"/>
  <c r="F19" i="7"/>
  <c r="E17" i="7"/>
  <c r="E16" i="7" s="1"/>
  <c r="F17" i="7"/>
  <c r="I17" i="7"/>
  <c r="I10" i="7"/>
  <c r="F16" i="7" l="1"/>
  <c r="J8" i="10"/>
  <c r="I8" i="10"/>
  <c r="H8" i="10"/>
  <c r="G8" i="10"/>
  <c r="F10" i="10"/>
  <c r="F8" i="10"/>
  <c r="F21" i="3"/>
  <c r="C10" i="5"/>
  <c r="B10" i="5"/>
  <c r="H19" i="7"/>
  <c r="H8" i="7" s="1"/>
  <c r="H7" i="7" s="1"/>
  <c r="I19" i="7"/>
  <c r="I16" i="7" s="1"/>
  <c r="I8" i="7" s="1"/>
  <c r="G19" i="7"/>
  <c r="G17" i="7"/>
  <c r="E14" i="7"/>
  <c r="F14" i="7"/>
  <c r="F9" i="7" s="1"/>
  <c r="H14" i="7"/>
  <c r="I14" i="7"/>
  <c r="I9" i="7" s="1"/>
  <c r="G14" i="7"/>
  <c r="F25" i="8"/>
  <c r="F22" i="8" s="1"/>
  <c r="E25" i="8"/>
  <c r="E22" i="8" s="1"/>
  <c r="D25" i="8"/>
  <c r="D22" i="8" s="1"/>
  <c r="F8" i="7" l="1"/>
  <c r="G16" i="7"/>
  <c r="I7" i="7"/>
  <c r="I6" i="7" s="1"/>
  <c r="H10" i="7"/>
  <c r="H9" i="7" s="1"/>
  <c r="G9" i="7"/>
  <c r="G8" i="7" s="1"/>
  <c r="B11" i="5"/>
  <c r="C11" i="5"/>
  <c r="D11" i="5"/>
  <c r="D10" i="5" s="1"/>
  <c r="E11" i="5"/>
  <c r="E10" i="5" s="1"/>
  <c r="F11" i="5"/>
  <c r="F10" i="5" s="1"/>
  <c r="D23" i="8"/>
  <c r="E23" i="8"/>
  <c r="F23" i="8"/>
  <c r="C11" i="8"/>
  <c r="C10" i="8" s="1"/>
  <c r="D10" i="8"/>
  <c r="B11" i="8"/>
  <c r="B10" i="8" s="1"/>
  <c r="D21" i="3"/>
  <c r="E25" i="3"/>
  <c r="F20" i="3"/>
  <c r="G25" i="3"/>
  <c r="H25" i="3"/>
  <c r="D25" i="3"/>
  <c r="E21" i="3"/>
  <c r="G7" i="7" l="1"/>
  <c r="G6" i="7" s="1"/>
  <c r="E10" i="7"/>
  <c r="E20" i="3"/>
  <c r="D20" i="3"/>
  <c r="E9" i="7" l="1"/>
  <c r="E8" i="7" s="1"/>
  <c r="E7" i="7" s="1"/>
  <c r="E6" i="7" s="1"/>
  <c r="F7" i="7"/>
  <c r="F6" i="7" s="1"/>
  <c r="H6" i="7"/>
  <c r="E10" i="3" l="1"/>
  <c r="F10" i="3"/>
  <c r="G10" i="3"/>
  <c r="H10" i="3"/>
  <c r="D10" i="3"/>
  <c r="F36" i="10" l="1"/>
  <c r="G33" i="10" s="1"/>
  <c r="G36" i="10" s="1"/>
  <c r="H33" i="10" s="1"/>
  <c r="H36" i="10" s="1"/>
  <c r="I33" i="10" s="1"/>
  <c r="I36" i="10" s="1"/>
  <c r="J33" i="10" s="1"/>
  <c r="J36" i="10" s="1"/>
  <c r="J20" i="10"/>
  <c r="I20" i="10"/>
  <c r="H20" i="10"/>
  <c r="G20" i="10"/>
  <c r="F20" i="10"/>
  <c r="J10" i="10"/>
  <c r="I10" i="10"/>
  <c r="H10" i="10"/>
  <c r="G10" i="10"/>
  <c r="I13" i="10" l="1"/>
  <c r="I21" i="10" s="1"/>
  <c r="I27" i="10" s="1"/>
  <c r="I28" i="10" s="1"/>
  <c r="H13" i="10"/>
  <c r="H21" i="10" s="1"/>
  <c r="H27" i="10" s="1"/>
  <c r="H28" i="10" s="1"/>
  <c r="G13" i="10"/>
  <c r="G21" i="10" s="1"/>
  <c r="G28" i="10" s="1"/>
  <c r="F13" i="10"/>
  <c r="J13" i="10"/>
  <c r="J21" i="10" s="1"/>
  <c r="J27" i="10" s="1"/>
  <c r="J28" i="10" s="1"/>
  <c r="F21" i="10" l="1"/>
  <c r="F28" i="10" s="1"/>
  <c r="G21" i="3"/>
  <c r="G20" i="3" s="1"/>
  <c r="H21" i="3"/>
  <c r="H20" i="3" s="1"/>
</calcChain>
</file>

<file path=xl/sharedStrings.xml><?xml version="1.0" encoding="utf-8"?>
<sst xmlns="http://schemas.openxmlformats.org/spreadsheetml/2006/main" count="193" uniqueCount="97">
  <si>
    <t>FINANCIJSKI PLAN PRORAČUNSKOG KORISNIKA JEDINICE LOKALNE I PODRUČNE (REGIONALNE) SAMOUPRAVE 
ZA 2025. I PROJEKCIJA ZA 2026. I 2027. GODINU</t>
  </si>
  <si>
    <t>I. OPĆI DIO</t>
  </si>
  <si>
    <t>A) SAŽETAK RAČUNA PRIHODA I RASHODA</t>
  </si>
  <si>
    <t>EUR</t>
  </si>
  <si>
    <t>Izvršenje 2023.*</t>
  </si>
  <si>
    <t>Plan 2024.</t>
  </si>
  <si>
    <t>Proračun za 2025. - Rebalans II.</t>
  </si>
  <si>
    <t>Projekcija proračuna
za 2026.</t>
  </si>
  <si>
    <t>Projekcija proračuna
za 2027.</t>
  </si>
  <si>
    <t>PRIHODI UKUPNO</t>
  </si>
  <si>
    <t>6 PRIHODI POSLOVANJA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</si>
  <si>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</si>
  <si>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</si>
  <si>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</si>
  <si>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</si>
  <si>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</si>
  <si>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</si>
  <si>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</si>
  <si>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</si>
  <si>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</si>
  <si>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</si>
  <si>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</si>
  <si>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</si>
  <si>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</si>
  <si>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</si>
  <si>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</si>
  <si>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</si>
  <si>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* Napomena: Iznosi u stupcima Izvršenje 2023. preračunavaju se iz kuna u eure prema fiksnom tečaju konverzije (1 EUR=7,53450 kuna) i po pravilima za preračunavanje i zaokruživanje.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</si>
  <si>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</si>
  <si>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</si>
  <si>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</si>
  <si>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</si>
  <si>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</si>
  <si>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Izvršenje 2023.</t>
  </si>
  <si>
    <t>Plan za 2025. - Rebalans II.</t>
  </si>
  <si>
    <t>Projekcija 
za 2026.</t>
  </si>
  <si>
    <t>Projekcija 
za 2027.</t>
  </si>
  <si>
    <t>Prihodi poslovanja</t>
  </si>
  <si>
    <t>Prihodi od upravnih i administativnih pristojbi, pristojbi po posebnim propisima i naknada</t>
  </si>
  <si>
    <t>Prihodi od prodaje proizvoda i robe te pruženih usluga, prihodi od donacija te povrati po protestiranim jamstvima</t>
  </si>
  <si>
    <t>Prihodi iz nadležnog proračuna i od HZZO-a temeljem ugovornih obveza</t>
  </si>
  <si>
    <t>RASHODI POSLOVANJA PREMA EKONOMSKOJ KLASIFIKACIJI</t>
  </si>
  <si>
    <t>Naziv rashoda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</si>
  <si>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</si>
  <si>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</si>
  <si>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</si>
  <si>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</si>
  <si>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</si>
  <si>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proizvedene dugotrajne imovine</t>
  </si>
  <si>
    <t>PRIHODI POSLOVANJA PREMA IZVORIMA FINANCIRANJA</t>
  </si>
  <si>
    <t>Brojčana oznaka i naziv</t>
  </si>
  <si>
    <t>1. OPĆI PRIHODI I PRIMICI</t>
  </si>
  <si>
    <t>1.1. PRIHODI OD POREZA</t>
  </si>
  <si>
    <t>3. VLASTITI PRIHODI</t>
  </si>
  <si>
    <t>3.C. VLASTITI PRIHODI PRORAČUNSKOG KORISNIKA</t>
  </si>
  <si>
    <t>4. PRIHODI ZA POSEBNE NAMJENE</t>
  </si>
  <si>
    <t>4.G. PRIHODI ZA POSEBNE NAMJENE ZA PRORAČUNSKE KORISNIKE</t>
  </si>
  <si>
    <t>RASHODI POSLOVANJA PREMA IZVORIMA FINANCIRANJA</t>
  </si>
  <si>
    <t>1.1. PRIHODI IZ PRORAČUNA</t>
  </si>
  <si>
    <t>RASHODI PREMA FUNKCIJSKOJ KLASIFIKACIJI</t>
  </si>
  <si>
    <t>UKUPNI RASHODI</t>
  </si>
  <si>
    <t>06 Usluge unapređenja stanovanja i zajednice</t>
  </si>
  <si>
    <t>062 Razvoj zajednice</t>
  </si>
  <si>
    <t>B. RAČUN FINANCIRANJA PREMA EKONOMSKOJ KLASIFIKACIJI</t>
  </si>
  <si>
    <t>Naziv</t>
  </si>
  <si>
    <t>Plan za 2025.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</si>
  <si>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</si>
  <si>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</si>
  <si>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</si>
  <si>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</si>
  <si>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</si>
  <si>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</si>
  <si>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</si>
  <si>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</si>
  <si>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81 Namjenski primici od zaduživanja</t>
  </si>
  <si>
    <t>1 Opći prihodi i primici</t>
  </si>
  <si>
    <t xml:space="preserve">  11 Prihodi od poreza</t>
  </si>
  <si>
    <t>3 Vlastiti prihodi</t>
  </si>
  <si>
    <t xml:space="preserve">  3.C. Vlastiti prihodi proračunskog korisnika</t>
  </si>
  <si>
    <t>4. Prihodi za posebne namjene</t>
  </si>
  <si>
    <t xml:space="preserve"> 4.G. Prihodi za posebne namjene za proračunske korisnike</t>
  </si>
  <si>
    <t>II. POSEBNI DIO</t>
  </si>
  <si>
    <t>Šifra</t>
  </si>
  <si>
    <t xml:space="preserve">Naziv </t>
  </si>
  <si>
    <t>PROGRAM 1000</t>
  </si>
  <si>
    <t>OPĆI RAZVOJ GOSPODARSTVA</t>
  </si>
  <si>
    <t>Aktivnost A100007</t>
  </si>
  <si>
    <t>TEKUĆI RASHODI SPOT - VIROVITICA</t>
  </si>
  <si>
    <t>Izvor financiranja 1.1.</t>
  </si>
  <si>
    <t>Prihodi iz proračuna</t>
  </si>
  <si>
    <t>Izvor financiranja 3.C.</t>
  </si>
  <si>
    <t>Vlastiti prihodi</t>
  </si>
  <si>
    <t>Izvor financiranja 4.G.</t>
  </si>
  <si>
    <t>Prihodi za posebne namjene za proračunske korisnike</t>
  </si>
  <si>
    <t>Dražen Betlemović, mag.admin.publ.</t>
  </si>
  <si>
    <t>Virovitica, 2. listopada 2025. godine</t>
  </si>
  <si>
    <t>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</si>
</sst>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Calibri"/>
      <family val="2"/>
    </font>
    <font>
      <b/>
      <sz val="14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2" fillId="2" borderId="3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4" fontId="22" fillId="4" borderId="4" xfId="0" applyNumberFormat="1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 wrapText="1"/>
    </xf>
    <xf numFmtId="4" fontId="22" fillId="2" borderId="4" xfId="0" applyNumberFormat="1" applyFont="1" applyFill="1" applyBorder="1" applyAlignment="1">
      <alignment horizontal="right"/>
    </xf>
    <xf numFmtId="4" fontId="26" fillId="2" borderId="4" xfId="0" applyNumberFormat="1" applyFont="1" applyFill="1" applyBorder="1" applyAlignment="1">
      <alignment horizontal="right"/>
    </xf>
    <xf numFmtId="0" fontId="26" fillId="2" borderId="4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 indent="1"/>
    </xf>
    <xf numFmtId="0" fontId="26" fillId="2" borderId="2" xfId="0" applyFont="1" applyFill="1" applyBorder="1" applyAlignment="1">
      <alignment horizontal="left" vertical="center" wrapText="1" indent="1"/>
    </xf>
    <xf numFmtId="0" fontId="26" fillId="2" borderId="4" xfId="0" applyFont="1" applyFill="1" applyBorder="1" applyAlignment="1">
      <alignment horizontal="left" vertical="center" wrapText="1" indent="1"/>
    </xf>
    <xf numFmtId="4" fontId="26" fillId="2" borderId="3" xfId="0" applyNumberFormat="1" applyFont="1" applyFill="1" applyBorder="1" applyAlignment="1">
      <alignment horizontal="right"/>
    </xf>
    <xf numFmtId="4" fontId="26" fillId="2" borderId="3" xfId="0" applyNumberFormat="1" applyFont="1" applyFill="1" applyBorder="1" applyAlignment="1">
      <alignment horizontal="right" wrapText="1"/>
    </xf>
    <xf numFmtId="0" fontId="22" fillId="0" borderId="3" xfId="0" applyFont="1" applyBorder="1" applyAlignment="1">
      <alignment horizontal="left"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0" fontId="22" fillId="2" borderId="3" xfId="0" quotePrefix="1" applyFont="1" applyFill="1" applyBorder="1" applyAlignment="1">
      <alignment horizontal="left" vertical="center"/>
    </xf>
    <xf numFmtId="4" fontId="22" fillId="2" borderId="3" xfId="0" applyNumberFormat="1" applyFont="1" applyFill="1" applyBorder="1" applyAlignment="1">
      <alignment horizontal="right"/>
    </xf>
    <xf numFmtId="0" fontId="23" fillId="2" borderId="3" xfId="0" quotePrefix="1" applyFont="1" applyFill="1" applyBorder="1" applyAlignment="1">
      <alignment horizontal="left" vertical="center"/>
    </xf>
    <xf numFmtId="0" fontId="22" fillId="2" borderId="3" xfId="0" applyFont="1" applyFill="1" applyBorder="1" applyAlignment="1">
      <alignment vertical="center" wrapText="1"/>
    </xf>
    <xf numFmtId="4" fontId="22" fillId="0" borderId="3" xfId="0" applyNumberFormat="1" applyFont="1" applyBorder="1" applyAlignment="1">
      <alignment horizontal="right" vertical="center" wrapText="1"/>
    </xf>
    <xf numFmtId="4" fontId="22" fillId="3" borderId="3" xfId="0" applyNumberFormat="1" applyFont="1" applyFill="1" applyBorder="1" applyAlignment="1">
      <alignment horizontal="right"/>
    </xf>
    <xf numFmtId="4" fontId="22" fillId="0" borderId="3" xfId="0" applyNumberFormat="1" applyFont="1" applyBorder="1" applyAlignment="1">
      <alignment horizontal="right"/>
    </xf>
    <xf numFmtId="4" fontId="22" fillId="0" borderId="3" xfId="0" applyNumberFormat="1" applyFont="1" applyBorder="1" applyAlignment="1">
      <alignment horizontal="right" wrapText="1"/>
    </xf>
    <xf numFmtId="0" fontId="27" fillId="2" borderId="4" xfId="0" applyFont="1" applyFill="1" applyBorder="1" applyAlignment="1">
      <alignment horizontal="left" vertical="center" wrapText="1"/>
    </xf>
    <xf numFmtId="4" fontId="26" fillId="2" borderId="0" xfId="0" applyNumberFormat="1" applyFont="1" applyFill="1" applyAlignment="1">
      <alignment horizontal="right"/>
    </xf>
    <xf numFmtId="0" fontId="26" fillId="2" borderId="0" xfId="0" applyFont="1" applyFill="1" applyAlignment="1">
      <alignment horizontal="left" vertical="center" wrapText="1" indent="1"/>
    </xf>
    <xf numFmtId="0" fontId="26" fillId="2" borderId="0" xfId="0" applyFont="1" applyFill="1" applyAlignment="1">
      <alignment horizontal="left" vertical="center" wrapText="1"/>
    </xf>
    <xf numFmtId="4" fontId="26" fillId="2" borderId="0" xfId="0" applyNumberFormat="1" applyFont="1" applyFill="1" applyAlignment="1">
      <alignment horizontal="right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 indent="1"/>
    </xf>
    <xf numFmtId="0" fontId="26" fillId="2" borderId="2" xfId="0" applyFont="1" applyFill="1" applyBorder="1" applyAlignment="1">
      <alignment horizontal="left" vertical="center" wrapText="1" indent="1"/>
    </xf>
    <xf numFmtId="0" fontId="26" fillId="2" borderId="4" xfId="0" applyFont="1" applyFill="1" applyBorder="1" applyAlignment="1">
      <alignment horizontal="left" vertical="center" wrapText="1" indent="1"/>
    </xf>
    <xf numFmtId="0" fontId="27" fillId="2" borderId="1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workbookViewId="0">
      <selection activeCell="H11" sqref="H11:H12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.75" customHeight="1" x14ac:dyDescent="0.3">
      <c r="A2" s="4"/>
      <c r="B2" s="118"/>
      <c r="C2" s="118"/>
      <c r="D2" s="4"/>
      <c r="E2" s="4"/>
      <c r="F2" s="4"/>
      <c r="G2" s="4"/>
      <c r="H2" s="4"/>
      <c r="I2" s="4"/>
      <c r="J2" s="4"/>
    </row>
    <row r="3" spans="1:10" ht="15.6" x14ac:dyDescent="0.3">
      <c r="A3" s="100" t="s">
        <v>1</v>
      </c>
      <c r="B3" s="100"/>
      <c r="C3" s="100"/>
      <c r="D3" s="100"/>
      <c r="E3" s="100"/>
      <c r="F3" s="100"/>
      <c r="G3" s="100"/>
      <c r="H3" s="100"/>
      <c r="I3" s="113"/>
      <c r="J3" s="113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6" x14ac:dyDescent="0.3">
      <c r="A5" s="100" t="s">
        <v>2</v>
      </c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28" t="s">
        <v>3</v>
      </c>
    </row>
    <row r="7" spans="1:10" ht="26.4" x14ac:dyDescent="0.3">
      <c r="A7" s="24"/>
      <c r="B7" s="25"/>
      <c r="C7" s="25"/>
      <c r="D7" s="26"/>
      <c r="E7" s="27"/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</row>
    <row r="8" spans="1:10" x14ac:dyDescent="0.3">
      <c r="A8" s="105" t="s">
        <v>9</v>
      </c>
      <c r="B8" s="99"/>
      <c r="C8" s="99"/>
      <c r="D8" s="99"/>
      <c r="E8" s="114"/>
      <c r="F8" s="50">
        <f>F9</f>
        <v>0</v>
      </c>
      <c r="G8" s="50">
        <f>G9</f>
        <v>0</v>
      </c>
      <c r="H8" s="88">
        <f>H9</f>
        <v>51000</v>
      </c>
      <c r="I8" s="50">
        <f>I9</f>
        <v>318010</v>
      </c>
      <c r="J8" s="50">
        <f>J9</f>
        <v>318010</v>
      </c>
    </row>
    <row r="9" spans="1:10" x14ac:dyDescent="0.3">
      <c r="A9" s="115" t="s">
        <v>10</v>
      </c>
      <c r="B9" s="116"/>
      <c r="C9" s="116"/>
      <c r="D9" s="116"/>
      <c r="E9" s="112"/>
      <c r="F9" s="51">
        <v>0</v>
      </c>
      <c r="G9" s="51">
        <v>0</v>
      </c>
      <c r="H9" s="89">
        <v>51000</v>
      </c>
      <c r="I9" s="89">
        <v>318010</v>
      </c>
      <c r="J9" s="89">
        <v>318010</v>
      </c>
    </row>
    <row r="10" spans="1:10" x14ac:dyDescent="0.3">
      <c r="A10" s="29" t="s">
        <v>11</v>
      </c>
      <c r="B10" s="36"/>
      <c r="C10" s="36"/>
      <c r="D10" s="36"/>
      <c r="E10" s="36"/>
      <c r="F10" s="50">
        <f>F11+F12</f>
        <v>0</v>
      </c>
      <c r="G10" s="50">
        <f t="shared" ref="G10:J10" si="0">G11+G12</f>
        <v>0</v>
      </c>
      <c r="H10" s="88">
        <f t="shared" si="0"/>
        <v>51000</v>
      </c>
      <c r="I10" s="88">
        <f t="shared" si="0"/>
        <v>318010</v>
      </c>
      <c r="J10" s="88">
        <f t="shared" si="0"/>
        <v>318010</v>
      </c>
    </row>
    <row r="11" spans="1:10" x14ac:dyDescent="0.3">
      <c r="A11" s="117" t="s">
        <v>12</v>
      </c>
      <c r="B11" s="116"/>
      <c r="C11" s="116"/>
      <c r="D11" s="116"/>
      <c r="E11" s="116"/>
      <c r="F11" s="51">
        <v>0</v>
      </c>
      <c r="G11" s="51">
        <v>0</v>
      </c>
      <c r="H11" s="89">
        <v>35902</v>
      </c>
      <c r="I11" s="89">
        <v>299010</v>
      </c>
      <c r="J11" s="90">
        <v>299010</v>
      </c>
    </row>
    <row r="12" spans="1:10" x14ac:dyDescent="0.3">
      <c r="A12" s="111" t="s">
        <v>13</v>
      </c>
      <c r="B12" s="112"/>
      <c r="C12" s="112"/>
      <c r="D12" s="112"/>
      <c r="E12" s="112"/>
      <c r="F12" s="51">
        <v>0</v>
      </c>
      <c r="G12" s="51">
        <v>0</v>
      </c>
      <c r="H12" s="89">
        <v>15098</v>
      </c>
      <c r="I12" s="89">
        <v>19000</v>
      </c>
      <c r="J12" s="90">
        <v>19000</v>
      </c>
    </row>
    <row r="13" spans="1:10" x14ac:dyDescent="0.3">
      <c r="A13" s="98" t="s">
        <v>14</v>
      </c>
      <c r="B13" s="99"/>
      <c r="C13" s="99"/>
      <c r="D13" s="99"/>
      <c r="E13" s="99"/>
      <c r="F13" s="50">
        <f>F8-F10</f>
        <v>0</v>
      </c>
      <c r="G13" s="50">
        <f>G8-G10</f>
        <v>0</v>
      </c>
      <c r="H13" s="50">
        <f>H8-H10</f>
        <v>0</v>
      </c>
      <c r="I13" s="50">
        <f>I8-I10</f>
        <v>0</v>
      </c>
      <c r="J13" s="50">
        <f>J8-J10</f>
        <v>0</v>
      </c>
    </row>
    <row r="14" spans="1:10" ht="17.399999999999999" x14ac:dyDescent="0.3">
      <c r="A14" s="4"/>
      <c r="B14" s="20"/>
      <c r="C14" s="20"/>
      <c r="D14" s="20"/>
      <c r="E14" s="20"/>
      <c r="F14" s="20"/>
      <c r="G14" s="20"/>
      <c r="H14" s="21"/>
      <c r="I14" s="21"/>
      <c r="J14" s="21"/>
    </row>
    <row r="15" spans="1:10" ht="15.6" x14ac:dyDescent="0.3">
      <c r="A15" s="100" t="s">
        <v>15</v>
      </c>
      <c r="B15" s="101"/>
      <c r="C15" s="101"/>
      <c r="D15" s="101"/>
      <c r="E15" s="101"/>
      <c r="F15" s="101"/>
      <c r="G15" s="101"/>
      <c r="H15" s="101"/>
      <c r="I15" s="101"/>
      <c r="J15" s="101"/>
    </row>
    <row r="16" spans="1:10" ht="17.399999999999999" x14ac:dyDescent="0.3">
      <c r="A16" s="4"/>
      <c r="B16" s="20"/>
      <c r="C16" s="20"/>
      <c r="D16" s="20"/>
      <c r="E16" s="20"/>
      <c r="F16" s="20"/>
      <c r="G16" s="20"/>
      <c r="H16" s="21"/>
      <c r="I16" s="21"/>
      <c r="J16" s="21"/>
    </row>
    <row r="17" spans="1:10" ht="26.4" x14ac:dyDescent="0.3">
      <c r="A17" s="24"/>
      <c r="B17" s="25"/>
      <c r="C17" s="25"/>
      <c r="D17" s="26"/>
      <c r="E17" s="27"/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</row>
    <row r="18" spans="1:10" x14ac:dyDescent="0.3">
      <c r="A18" s="111" t="s">
        <v>16</v>
      </c>
      <c r="B18" s="112"/>
      <c r="C18" s="112"/>
      <c r="D18" s="112"/>
      <c r="E18" s="112"/>
      <c r="F18" s="51">
        <v>0</v>
      </c>
      <c r="G18" s="51">
        <v>0</v>
      </c>
      <c r="H18" s="51">
        <v>0</v>
      </c>
      <c r="I18" s="51">
        <v>0</v>
      </c>
      <c r="J18" s="51">
        <v>0</v>
      </c>
    </row>
    <row r="19" spans="1:10" x14ac:dyDescent="0.3">
      <c r="A19" s="111" t="s">
        <v>17</v>
      </c>
      <c r="B19" s="112"/>
      <c r="C19" s="112"/>
      <c r="D19" s="112"/>
      <c r="E19" s="112"/>
      <c r="F19" s="51">
        <v>0</v>
      </c>
      <c r="G19" s="51">
        <v>0</v>
      </c>
      <c r="H19" s="51">
        <v>0</v>
      </c>
      <c r="I19" s="51">
        <v>0</v>
      </c>
      <c r="J19" s="51">
        <v>0</v>
      </c>
    </row>
    <row r="20" spans="1:10" x14ac:dyDescent="0.3">
      <c r="A20" s="98" t="s">
        <v>18</v>
      </c>
      <c r="B20" s="99"/>
      <c r="C20" s="99"/>
      <c r="D20" s="99"/>
      <c r="E20" s="99"/>
      <c r="F20" s="50">
        <f>F18-F19</f>
        <v>0</v>
      </c>
      <c r="G20" s="50">
        <f t="shared" ref="G20:J20" si="1">G18-G19</f>
        <v>0</v>
      </c>
      <c r="H20" s="50">
        <f t="shared" si="1"/>
        <v>0</v>
      </c>
      <c r="I20" s="50">
        <f t="shared" si="1"/>
        <v>0</v>
      </c>
      <c r="J20" s="50">
        <f t="shared" si="1"/>
        <v>0</v>
      </c>
    </row>
    <row r="21" spans="1:10" x14ac:dyDescent="0.3">
      <c r="A21" s="98" t="s">
        <v>19</v>
      </c>
      <c r="B21" s="99"/>
      <c r="C21" s="99"/>
      <c r="D21" s="99"/>
      <c r="E21" s="99"/>
      <c r="F21" s="50">
        <f>F13+F20</f>
        <v>0</v>
      </c>
      <c r="G21" s="50">
        <f t="shared" ref="G21:J21" si="2">G13+G20</f>
        <v>0</v>
      </c>
      <c r="H21" s="50">
        <f t="shared" si="2"/>
        <v>0</v>
      </c>
      <c r="I21" s="50">
        <f t="shared" si="2"/>
        <v>0</v>
      </c>
      <c r="J21" s="50">
        <f t="shared" si="2"/>
        <v>0</v>
      </c>
    </row>
    <row r="22" spans="1:10" ht="17.399999999999999" x14ac:dyDescent="0.3">
      <c r="A22" s="19"/>
      <c r="B22" s="20"/>
      <c r="C22" s="20"/>
      <c r="D22" s="20"/>
      <c r="E22" s="20"/>
      <c r="F22" s="20"/>
      <c r="G22" s="20"/>
      <c r="H22" s="21"/>
      <c r="I22" s="21"/>
      <c r="J22" s="21"/>
    </row>
    <row r="23" spans="1:10" ht="15.6" x14ac:dyDescent="0.3">
      <c r="A23" s="100" t="s">
        <v>20</v>
      </c>
      <c r="B23" s="101"/>
      <c r="C23" s="101"/>
      <c r="D23" s="101"/>
      <c r="E23" s="101"/>
      <c r="F23" s="101"/>
      <c r="G23" s="101"/>
      <c r="H23" s="101"/>
      <c r="I23" s="101"/>
      <c r="J23" s="101"/>
    </row>
    <row r="24" spans="1:10" ht="15.6" x14ac:dyDescent="0.3">
      <c r="A24" s="34"/>
      <c r="B24" s="35"/>
      <c r="C24" s="35"/>
      <c r="D24" s="35"/>
      <c r="E24" s="35"/>
      <c r="F24" s="35"/>
      <c r="G24" s="35"/>
      <c r="H24" s="35"/>
      <c r="I24" s="35"/>
      <c r="J24" s="35"/>
    </row>
    <row r="25" spans="1:10" ht="26.4" x14ac:dyDescent="0.3">
      <c r="A25" s="24"/>
      <c r="B25" s="25"/>
      <c r="C25" s="25"/>
      <c r="D25" s="26"/>
      <c r="E25" s="27"/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</row>
    <row r="26" spans="1:10" ht="15" customHeight="1" x14ac:dyDescent="0.3">
      <c r="A26" s="102" t="s">
        <v>21</v>
      </c>
      <c r="B26" s="103"/>
      <c r="C26" s="103"/>
      <c r="D26" s="103"/>
      <c r="E26" s="104"/>
      <c r="F26" s="52">
        <v>0</v>
      </c>
      <c r="G26" s="52">
        <v>0</v>
      </c>
      <c r="H26" s="52">
        <v>0</v>
      </c>
      <c r="I26" s="52">
        <v>0</v>
      </c>
      <c r="J26" s="53">
        <v>0</v>
      </c>
    </row>
    <row r="27" spans="1:10" ht="15" customHeight="1" x14ac:dyDescent="0.3">
      <c r="A27" s="98" t="s">
        <v>22</v>
      </c>
      <c r="B27" s="99"/>
      <c r="C27" s="99"/>
      <c r="D27" s="99"/>
      <c r="E27" s="99"/>
      <c r="F27" s="54">
        <v>0</v>
      </c>
      <c r="G27" s="54">
        <f>G21+G26</f>
        <v>0</v>
      </c>
      <c r="H27" s="54">
        <f t="shared" ref="H27:J27" si="3">H21+H26</f>
        <v>0</v>
      </c>
      <c r="I27" s="54">
        <f t="shared" si="3"/>
        <v>0</v>
      </c>
      <c r="J27" s="55">
        <f t="shared" si="3"/>
        <v>0</v>
      </c>
    </row>
    <row r="28" spans="1:10" ht="45" customHeight="1" x14ac:dyDescent="0.3">
      <c r="A28" s="105" t="s">
        <v>23</v>
      </c>
      <c r="B28" s="106"/>
      <c r="C28" s="106"/>
      <c r="D28" s="106"/>
      <c r="E28" s="107"/>
      <c r="F28" s="54">
        <f>F13+F20+F26-F27</f>
        <v>0</v>
      </c>
      <c r="G28" s="54">
        <f t="shared" ref="G28:J28" si="4">G13+G20+G26-G27</f>
        <v>0</v>
      </c>
      <c r="H28" s="54">
        <f t="shared" si="4"/>
        <v>0</v>
      </c>
      <c r="I28" s="54">
        <f t="shared" si="4"/>
        <v>0</v>
      </c>
      <c r="J28" s="55">
        <f t="shared" si="4"/>
        <v>0</v>
      </c>
    </row>
    <row r="29" spans="1:10" ht="15.6" x14ac:dyDescent="0.3">
      <c r="A29" s="37"/>
      <c r="B29" s="38"/>
      <c r="C29" s="38"/>
      <c r="D29" s="38"/>
      <c r="E29" s="38"/>
      <c r="F29" s="38"/>
      <c r="G29" s="38"/>
      <c r="H29" s="38"/>
      <c r="I29" s="38"/>
      <c r="J29" s="38"/>
    </row>
    <row r="30" spans="1:10" ht="15.6" x14ac:dyDescent="0.3">
      <c r="A30" s="108" t="s">
        <v>24</v>
      </c>
      <c r="B30" s="108"/>
      <c r="C30" s="108"/>
      <c r="D30" s="108"/>
      <c r="E30" s="108"/>
      <c r="F30" s="108"/>
      <c r="G30" s="108"/>
      <c r="H30" s="108"/>
      <c r="I30" s="108"/>
      <c r="J30" s="108"/>
    </row>
    <row r="31" spans="1:10" ht="17.399999999999999" x14ac:dyDescent="0.3">
      <c r="A31" s="39"/>
      <c r="B31" s="40"/>
      <c r="C31" s="40"/>
      <c r="D31" s="40"/>
      <c r="E31" s="40"/>
      <c r="F31" s="40"/>
      <c r="G31" s="40"/>
      <c r="H31" s="41"/>
      <c r="I31" s="41"/>
      <c r="J31" s="41"/>
    </row>
    <row r="32" spans="1:10" ht="26.4" x14ac:dyDescent="0.3">
      <c r="A32" s="42"/>
      <c r="B32" s="43"/>
      <c r="C32" s="43"/>
      <c r="D32" s="44"/>
      <c r="E32" s="45"/>
      <c r="F32" s="46" t="s">
        <v>4</v>
      </c>
      <c r="G32" s="46" t="s">
        <v>5</v>
      </c>
      <c r="H32" s="3" t="s">
        <v>6</v>
      </c>
      <c r="I32" s="46" t="s">
        <v>7</v>
      </c>
      <c r="J32" s="46" t="s">
        <v>8</v>
      </c>
    </row>
    <row r="33" spans="1:10" x14ac:dyDescent="0.3">
      <c r="A33" s="102" t="s">
        <v>21</v>
      </c>
      <c r="B33" s="103"/>
      <c r="C33" s="103"/>
      <c r="D33" s="103"/>
      <c r="E33" s="104"/>
      <c r="F33" s="52">
        <v>0</v>
      </c>
      <c r="G33" s="52">
        <f>F36</f>
        <v>0</v>
      </c>
      <c r="H33" s="52">
        <f>G36</f>
        <v>0</v>
      </c>
      <c r="I33" s="52">
        <f>H36</f>
        <v>0</v>
      </c>
      <c r="J33" s="53">
        <f>I36</f>
        <v>0</v>
      </c>
    </row>
    <row r="34" spans="1:10" ht="28.5" customHeight="1" x14ac:dyDescent="0.3">
      <c r="A34" s="102" t="s">
        <v>25</v>
      </c>
      <c r="B34" s="103"/>
      <c r="C34" s="103"/>
      <c r="D34" s="103"/>
      <c r="E34" s="104"/>
      <c r="F34" s="52">
        <v>0</v>
      </c>
      <c r="G34" s="52">
        <v>0</v>
      </c>
      <c r="H34" s="52">
        <v>0</v>
      </c>
      <c r="I34" s="52">
        <v>0</v>
      </c>
      <c r="J34" s="53">
        <v>0</v>
      </c>
    </row>
    <row r="35" spans="1:10" x14ac:dyDescent="0.3">
      <c r="A35" s="102" t="s">
        <v>26</v>
      </c>
      <c r="B35" s="109"/>
      <c r="C35" s="109"/>
      <c r="D35" s="109"/>
      <c r="E35" s="110"/>
      <c r="F35" s="52">
        <v>0</v>
      </c>
      <c r="G35" s="52">
        <v>0</v>
      </c>
      <c r="H35" s="52">
        <v>0</v>
      </c>
      <c r="I35" s="52">
        <v>0</v>
      </c>
      <c r="J35" s="53">
        <v>0</v>
      </c>
    </row>
    <row r="36" spans="1:10" ht="15" customHeight="1" x14ac:dyDescent="0.3">
      <c r="A36" s="98" t="s">
        <v>22</v>
      </c>
      <c r="B36" s="99"/>
      <c r="C36" s="99"/>
      <c r="D36" s="99"/>
      <c r="E36" s="99"/>
      <c r="F36" s="56">
        <f>F33-F34+F35</f>
        <v>0</v>
      </c>
      <c r="G36" s="56">
        <f t="shared" ref="G36:J36" si="5">G33-G34+G35</f>
        <v>0</v>
      </c>
      <c r="H36" s="56">
        <f t="shared" si="5"/>
        <v>0</v>
      </c>
      <c r="I36" s="56">
        <f t="shared" si="5"/>
        <v>0</v>
      </c>
      <c r="J36" s="57">
        <f t="shared" si="5"/>
        <v>0</v>
      </c>
    </row>
    <row r="37" spans="1:10" ht="17.25" customHeight="1" x14ac:dyDescent="0.3"/>
    <row r="38" spans="1:10" x14ac:dyDescent="0.3">
      <c r="A38" s="96" t="s">
        <v>27</v>
      </c>
      <c r="B38" s="97"/>
      <c r="C38" s="97"/>
      <c r="D38" s="97"/>
      <c r="E38" s="97"/>
      <c r="F38" s="97"/>
      <c r="G38" s="97"/>
      <c r="H38" s="97"/>
      <c r="I38" s="97"/>
      <c r="J38" s="97"/>
    </row>
    <row r="39" spans="1:10" ht="9" customHeight="1" x14ac:dyDescent="0.3"/>
  </sheetData>
  <mergeCells count="24">
    <mergeCell ref="A19:E19"/>
    <mergeCell ref="A1:J1"/>
    <mergeCell ref="A3:J3"/>
    <mergeCell ref="A5:J5"/>
    <mergeCell ref="A8:E8"/>
    <mergeCell ref="A9:E9"/>
    <mergeCell ref="A11:E11"/>
    <mergeCell ref="A12:E12"/>
    <mergeCell ref="A13:E13"/>
    <mergeCell ref="A15:J15"/>
    <mergeCell ref="A18:E18"/>
    <mergeCell ref="B2:C2"/>
    <mergeCell ref="A38:J38"/>
    <mergeCell ref="A20:E20"/>
    <mergeCell ref="A21:E21"/>
    <mergeCell ref="A23:J23"/>
    <mergeCell ref="A26:E26"/>
    <mergeCell ref="A27:E27"/>
    <mergeCell ref="A28:E28"/>
    <mergeCell ref="A30:J30"/>
    <mergeCell ref="A33:E33"/>
    <mergeCell ref="A34:E34"/>
    <mergeCell ref="A35:E35"/>
    <mergeCell ref="A36:E36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"/>
  <sheetViews>
    <sheetView topLeftCell="A12" workbookViewId="0">
      <selection activeCell="G28" sqref="G28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100" t="s">
        <v>0</v>
      </c>
      <c r="B1" s="100"/>
      <c r="C1" s="100"/>
      <c r="D1" s="100"/>
      <c r="E1" s="100"/>
      <c r="F1" s="100"/>
      <c r="G1" s="100"/>
      <c r="H1" s="100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100" t="s">
        <v>1</v>
      </c>
      <c r="B3" s="100"/>
      <c r="C3" s="100"/>
      <c r="D3" s="100"/>
      <c r="E3" s="100"/>
      <c r="F3" s="100"/>
      <c r="G3" s="100"/>
      <c r="H3" s="100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100" t="s">
        <v>28</v>
      </c>
      <c r="B5" s="100"/>
      <c r="C5" s="100"/>
      <c r="D5" s="100"/>
      <c r="E5" s="100"/>
      <c r="F5" s="100"/>
      <c r="G5" s="100"/>
      <c r="H5" s="100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3">
      <c r="A7" s="100" t="s">
        <v>29</v>
      </c>
      <c r="B7" s="100"/>
      <c r="C7" s="100"/>
      <c r="D7" s="100"/>
      <c r="E7" s="100"/>
      <c r="F7" s="100"/>
      <c r="G7" s="100"/>
      <c r="H7" s="100"/>
    </row>
    <row r="8" spans="1:8" ht="17.399999999999999" x14ac:dyDescent="0.3">
      <c r="A8" s="4"/>
      <c r="B8" s="4"/>
      <c r="C8" s="4"/>
      <c r="D8" s="4"/>
      <c r="E8" s="4"/>
      <c r="F8" s="4"/>
      <c r="G8" s="5"/>
      <c r="H8" s="5"/>
    </row>
    <row r="9" spans="1:8" ht="26.4" x14ac:dyDescent="0.3">
      <c r="A9" s="18" t="s">
        <v>30</v>
      </c>
      <c r="B9" s="17" t="s">
        <v>31</v>
      </c>
      <c r="C9" s="17" t="s">
        <v>32</v>
      </c>
      <c r="D9" s="17" t="s">
        <v>33</v>
      </c>
      <c r="E9" s="18" t="s">
        <v>5</v>
      </c>
      <c r="F9" s="18" t="s">
        <v>34</v>
      </c>
      <c r="G9" s="18" t="s">
        <v>35</v>
      </c>
      <c r="H9" s="18" t="s">
        <v>36</v>
      </c>
    </row>
    <row r="10" spans="1:8" x14ac:dyDescent="0.3">
      <c r="A10" s="31"/>
      <c r="B10" s="32"/>
      <c r="C10" s="30" t="s">
        <v>9</v>
      </c>
      <c r="D10" s="58">
        <f>D11</f>
        <v>0</v>
      </c>
      <c r="E10" s="58">
        <f t="shared" ref="E10:H10" si="0">E11</f>
        <v>0</v>
      </c>
      <c r="F10" s="58">
        <f t="shared" si="0"/>
        <v>51000</v>
      </c>
      <c r="G10" s="58">
        <f t="shared" si="0"/>
        <v>318010</v>
      </c>
      <c r="H10" s="58">
        <f t="shared" si="0"/>
        <v>318010</v>
      </c>
    </row>
    <row r="11" spans="1:8" s="48" customFormat="1" ht="15.75" customHeight="1" x14ac:dyDescent="0.3">
      <c r="A11" s="11">
        <v>6</v>
      </c>
      <c r="B11" s="11"/>
      <c r="C11" s="11" t="s">
        <v>37</v>
      </c>
      <c r="D11" s="59">
        <f t="shared" ref="D11:E11" si="1">SUM(D12:D14)</f>
        <v>0</v>
      </c>
      <c r="E11" s="59">
        <f t="shared" si="1"/>
        <v>0</v>
      </c>
      <c r="F11" s="59">
        <f>SUM(F12:F14)</f>
        <v>51000</v>
      </c>
      <c r="G11" s="59">
        <f t="shared" ref="G11" si="2">SUM(G12:G14)</f>
        <v>318010</v>
      </c>
      <c r="H11" s="59">
        <f t="shared" ref="H11" si="3">SUM(H12:H14)</f>
        <v>318010</v>
      </c>
    </row>
    <row r="12" spans="1:8" ht="52.8" x14ac:dyDescent="0.3">
      <c r="A12" s="12"/>
      <c r="B12" s="12">
        <v>65</v>
      </c>
      <c r="C12" s="47" t="s">
        <v>38</v>
      </c>
      <c r="D12" s="60">
        <v>0</v>
      </c>
      <c r="E12" s="61">
        <v>0</v>
      </c>
      <c r="F12" s="79">
        <v>300</v>
      </c>
      <c r="G12" s="79">
        <v>8460</v>
      </c>
      <c r="H12" s="79">
        <v>8460</v>
      </c>
    </row>
    <row r="13" spans="1:8" ht="52.8" x14ac:dyDescent="0.3">
      <c r="A13" s="12"/>
      <c r="B13" s="12">
        <v>66</v>
      </c>
      <c r="C13" s="47" t="s">
        <v>39</v>
      </c>
      <c r="D13" s="60">
        <v>0</v>
      </c>
      <c r="E13" s="61">
        <v>0</v>
      </c>
      <c r="F13" s="79">
        <v>1300</v>
      </c>
      <c r="G13" s="79">
        <v>27850</v>
      </c>
      <c r="H13" s="79">
        <v>27850</v>
      </c>
    </row>
    <row r="14" spans="1:8" ht="39.6" x14ac:dyDescent="0.3">
      <c r="A14" s="12"/>
      <c r="B14" s="12">
        <v>67</v>
      </c>
      <c r="C14" s="15" t="s">
        <v>40</v>
      </c>
      <c r="D14" s="60">
        <v>0</v>
      </c>
      <c r="E14" s="61">
        <v>0</v>
      </c>
      <c r="F14" s="79">
        <v>49400</v>
      </c>
      <c r="G14" s="79">
        <v>281700</v>
      </c>
      <c r="H14" s="79">
        <v>281700</v>
      </c>
    </row>
    <row r="17" spans="1:8" ht="15.6" x14ac:dyDescent="0.3">
      <c r="A17" s="100" t="s">
        <v>41</v>
      </c>
      <c r="B17" s="119"/>
      <c r="C17" s="119"/>
      <c r="D17" s="119"/>
      <c r="E17" s="119"/>
      <c r="F17" s="119"/>
      <c r="G17" s="119"/>
      <c r="H17" s="119"/>
    </row>
    <row r="18" spans="1:8" ht="17.399999999999999" x14ac:dyDescent="0.3">
      <c r="A18" s="4"/>
      <c r="B18" s="4"/>
      <c r="C18" s="4"/>
      <c r="D18" s="4"/>
      <c r="E18" s="4"/>
      <c r="F18" s="4"/>
      <c r="G18" s="5"/>
      <c r="H18" s="5"/>
    </row>
    <row r="19" spans="1:8" ht="26.4" x14ac:dyDescent="0.3">
      <c r="A19" s="18" t="s">
        <v>30</v>
      </c>
      <c r="B19" s="17" t="s">
        <v>31</v>
      </c>
      <c r="C19" s="17" t="s">
        <v>42</v>
      </c>
      <c r="D19" s="17" t="s">
        <v>33</v>
      </c>
      <c r="E19" s="18" t="s">
        <v>5</v>
      </c>
      <c r="F19" s="18" t="s">
        <v>34</v>
      </c>
      <c r="G19" s="18" t="s">
        <v>35</v>
      </c>
      <c r="H19" s="18" t="s">
        <v>36</v>
      </c>
    </row>
    <row r="20" spans="1:8" x14ac:dyDescent="0.3">
      <c r="A20" s="31"/>
      <c r="B20" s="32"/>
      <c r="C20" s="30" t="s">
        <v>11</v>
      </c>
      <c r="D20" s="58">
        <f>D21+D25</f>
        <v>0</v>
      </c>
      <c r="E20" s="58">
        <f t="shared" ref="E20:H20" si="4">E21+E25</f>
        <v>0</v>
      </c>
      <c r="F20" s="58">
        <f>F21+F25</f>
        <v>51000</v>
      </c>
      <c r="G20" s="58">
        <f t="shared" si="4"/>
        <v>318010</v>
      </c>
      <c r="H20" s="58">
        <f t="shared" si="4"/>
        <v>318010</v>
      </c>
    </row>
    <row r="21" spans="1:8" s="48" customFormat="1" ht="15.75" customHeight="1" x14ac:dyDescent="0.3">
      <c r="A21" s="11">
        <v>3</v>
      </c>
      <c r="B21" s="11"/>
      <c r="C21" s="11" t="s">
        <v>43</v>
      </c>
      <c r="D21" s="59">
        <f>SUM(D22:D24)</f>
        <v>0</v>
      </c>
      <c r="E21" s="59">
        <f t="shared" ref="E21:H21" si="5">SUM(E22:E24)</f>
        <v>0</v>
      </c>
      <c r="F21" s="59">
        <f>SUM(F22:F24)</f>
        <v>35902</v>
      </c>
      <c r="G21" s="59">
        <f t="shared" si="5"/>
        <v>299010</v>
      </c>
      <c r="H21" s="59">
        <f t="shared" si="5"/>
        <v>299010</v>
      </c>
    </row>
    <row r="22" spans="1:8" ht="15.75" customHeight="1" x14ac:dyDescent="0.3">
      <c r="A22" s="11"/>
      <c r="B22" s="15">
        <v>31</v>
      </c>
      <c r="C22" s="15" t="s">
        <v>44</v>
      </c>
      <c r="D22" s="60">
        <v>0</v>
      </c>
      <c r="E22" s="61">
        <v>0</v>
      </c>
      <c r="F22" s="79">
        <v>16387</v>
      </c>
      <c r="G22" s="79">
        <v>129260</v>
      </c>
      <c r="H22" s="79">
        <v>129260</v>
      </c>
    </row>
    <row r="23" spans="1:8" x14ac:dyDescent="0.3">
      <c r="A23" s="12"/>
      <c r="B23" s="12">
        <v>32</v>
      </c>
      <c r="C23" s="12" t="s">
        <v>45</v>
      </c>
      <c r="D23" s="60">
        <v>0</v>
      </c>
      <c r="E23" s="61">
        <v>0</v>
      </c>
      <c r="F23" s="79">
        <v>19435</v>
      </c>
      <c r="G23" s="79">
        <v>167250</v>
      </c>
      <c r="H23" s="79">
        <v>167250</v>
      </c>
    </row>
    <row r="24" spans="1:8" x14ac:dyDescent="0.3">
      <c r="A24" s="12"/>
      <c r="B24" s="12">
        <v>34</v>
      </c>
      <c r="C24" s="12" t="s">
        <v>46</v>
      </c>
      <c r="D24" s="60">
        <v>0</v>
      </c>
      <c r="E24" s="61">
        <v>0</v>
      </c>
      <c r="F24" s="79">
        <v>80</v>
      </c>
      <c r="G24" s="79">
        <v>2500</v>
      </c>
      <c r="H24" s="79">
        <v>2500</v>
      </c>
    </row>
    <row r="25" spans="1:8" s="48" customFormat="1" ht="26.4" x14ac:dyDescent="0.3">
      <c r="A25" s="14">
        <v>4</v>
      </c>
      <c r="B25" s="14"/>
      <c r="C25" s="22" t="s">
        <v>47</v>
      </c>
      <c r="D25" s="59">
        <f>D26</f>
        <v>0</v>
      </c>
      <c r="E25" s="59">
        <f t="shared" ref="E25:H25" si="6">E26</f>
        <v>0</v>
      </c>
      <c r="F25" s="73">
        <f>F26</f>
        <v>15098</v>
      </c>
      <c r="G25" s="73">
        <f t="shared" si="6"/>
        <v>19000</v>
      </c>
      <c r="H25" s="73">
        <f t="shared" si="6"/>
        <v>19000</v>
      </c>
    </row>
    <row r="26" spans="1:8" ht="39.6" x14ac:dyDescent="0.3">
      <c r="A26" s="15"/>
      <c r="B26" s="12">
        <v>42</v>
      </c>
      <c r="C26" s="15" t="s">
        <v>48</v>
      </c>
      <c r="D26" s="60">
        <v>0</v>
      </c>
      <c r="E26" s="61">
        <v>0</v>
      </c>
      <c r="F26" s="79">
        <v>15098</v>
      </c>
      <c r="G26" s="79">
        <v>19000</v>
      </c>
      <c r="H26" s="80">
        <v>19000</v>
      </c>
    </row>
  </sheetData>
  <mergeCells count="5">
    <mergeCell ref="A17:H17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topLeftCell="A7" workbookViewId="0">
      <selection activeCell="F17" sqref="F17"/>
    </sheetView>
  </sheetViews>
  <sheetFormatPr defaultRowHeight="14.4" x14ac:dyDescent="0.3"/>
  <cols>
    <col min="1" max="1" width="68.109375" customWidth="1"/>
    <col min="2" max="6" width="25.33203125" customWidth="1"/>
  </cols>
  <sheetData>
    <row r="1" spans="1:6" ht="42" customHeight="1" x14ac:dyDescent="0.3">
      <c r="A1" s="120" t="s">
        <v>0</v>
      </c>
      <c r="B1" s="120"/>
      <c r="C1" s="120"/>
      <c r="D1" s="120"/>
      <c r="E1" s="120"/>
      <c r="F1" s="120"/>
    </row>
    <row r="2" spans="1:6" ht="18" customHeight="1" x14ac:dyDescent="0.3">
      <c r="A2" s="67"/>
      <c r="B2" s="67"/>
      <c r="C2" s="67"/>
      <c r="D2" s="67"/>
      <c r="E2" s="67"/>
      <c r="F2" s="67"/>
    </row>
    <row r="3" spans="1:6" ht="15.75" customHeight="1" x14ac:dyDescent="0.3">
      <c r="A3" s="120" t="s">
        <v>1</v>
      </c>
      <c r="B3" s="120"/>
      <c r="C3" s="120"/>
      <c r="D3" s="120"/>
      <c r="E3" s="120"/>
      <c r="F3" s="120"/>
    </row>
    <row r="4" spans="1:6" ht="17.399999999999999" x14ac:dyDescent="0.3">
      <c r="B4" s="67"/>
      <c r="C4" s="67"/>
      <c r="D4" s="67"/>
      <c r="E4" s="68"/>
      <c r="F4" s="68"/>
    </row>
    <row r="5" spans="1:6" ht="18" customHeight="1" x14ac:dyDescent="0.3">
      <c r="A5" s="120" t="s">
        <v>28</v>
      </c>
      <c r="B5" s="120"/>
      <c r="C5" s="120"/>
      <c r="D5" s="120"/>
      <c r="E5" s="120"/>
      <c r="F5" s="120"/>
    </row>
    <row r="6" spans="1:6" ht="17.399999999999999" x14ac:dyDescent="0.3">
      <c r="A6" s="67"/>
      <c r="B6" s="67"/>
      <c r="C6" s="67"/>
      <c r="D6" s="67"/>
      <c r="E6" s="68"/>
      <c r="F6" s="68"/>
    </row>
    <row r="7" spans="1:6" ht="15.75" customHeight="1" x14ac:dyDescent="0.3">
      <c r="A7" s="120" t="s">
        <v>49</v>
      </c>
      <c r="B7" s="120"/>
      <c r="C7" s="120"/>
      <c r="D7" s="120"/>
      <c r="E7" s="120"/>
      <c r="F7" s="120"/>
    </row>
    <row r="8" spans="1:6" ht="17.399999999999999" x14ac:dyDescent="0.3">
      <c r="A8" s="67"/>
      <c r="B8" s="67"/>
      <c r="C8" s="67"/>
      <c r="D8" s="67"/>
      <c r="E8" s="68"/>
      <c r="F8" s="68"/>
    </row>
    <row r="9" spans="1:6" ht="26.4" x14ac:dyDescent="0.3">
      <c r="A9" s="70" t="s">
        <v>50</v>
      </c>
      <c r="B9" s="69" t="s">
        <v>33</v>
      </c>
      <c r="C9" s="70" t="s">
        <v>5</v>
      </c>
      <c r="D9" s="70" t="s">
        <v>34</v>
      </c>
      <c r="E9" s="70" t="s">
        <v>35</v>
      </c>
      <c r="F9" s="70" t="s">
        <v>36</v>
      </c>
    </row>
    <row r="10" spans="1:6" s="48" customFormat="1" x14ac:dyDescent="0.3">
      <c r="A10" s="81" t="s">
        <v>9</v>
      </c>
      <c r="B10" s="82">
        <f>B11+B13+B15</f>
        <v>0</v>
      </c>
      <c r="C10" s="82">
        <f t="shared" ref="C10:F10" si="0">C11+C13+C15</f>
        <v>0</v>
      </c>
      <c r="D10" s="82">
        <f t="shared" si="0"/>
        <v>51000</v>
      </c>
      <c r="E10" s="82">
        <f t="shared" si="0"/>
        <v>318010</v>
      </c>
      <c r="F10" s="82">
        <f t="shared" si="0"/>
        <v>318010</v>
      </c>
    </row>
    <row r="11" spans="1:6" s="48" customFormat="1" x14ac:dyDescent="0.3">
      <c r="A11" s="86" t="s">
        <v>51</v>
      </c>
      <c r="B11" s="87">
        <f>B12</f>
        <v>0</v>
      </c>
      <c r="C11" s="87">
        <f t="shared" ref="C11" si="1">C12</f>
        <v>0</v>
      </c>
      <c r="D11" s="87">
        <f>D12</f>
        <v>49400</v>
      </c>
      <c r="E11" s="87">
        <f t="shared" ref="E11:F11" si="2">E12</f>
        <v>281700</v>
      </c>
      <c r="F11" s="87">
        <f t="shared" si="2"/>
        <v>281700</v>
      </c>
    </row>
    <row r="12" spans="1:6" x14ac:dyDescent="0.3">
      <c r="A12" s="85" t="s">
        <v>52</v>
      </c>
      <c r="B12" s="79">
        <v>0</v>
      </c>
      <c r="C12" s="79">
        <v>0</v>
      </c>
      <c r="D12" s="79">
        <v>49400</v>
      </c>
      <c r="E12" s="79">
        <v>281700</v>
      </c>
      <c r="F12" s="79">
        <v>281700</v>
      </c>
    </row>
    <row r="13" spans="1:6" x14ac:dyDescent="0.3">
      <c r="A13" s="83" t="s">
        <v>53</v>
      </c>
      <c r="B13" s="84">
        <f t="shared" ref="B13:C13" si="3">B14</f>
        <v>0</v>
      </c>
      <c r="C13" s="84">
        <f t="shared" si="3"/>
        <v>0</v>
      </c>
      <c r="D13" s="84">
        <f>D14</f>
        <v>1300</v>
      </c>
      <c r="E13" s="84">
        <f t="shared" ref="E13:F13" si="4">E14</f>
        <v>27850</v>
      </c>
      <c r="F13" s="84">
        <f t="shared" si="4"/>
        <v>27850</v>
      </c>
    </row>
    <row r="14" spans="1:6" x14ac:dyDescent="0.3">
      <c r="A14" s="85" t="s">
        <v>54</v>
      </c>
      <c r="B14" s="79">
        <v>0</v>
      </c>
      <c r="C14" s="79">
        <v>0</v>
      </c>
      <c r="D14" s="79">
        <v>1300</v>
      </c>
      <c r="E14" s="79">
        <v>27850</v>
      </c>
      <c r="F14" s="79">
        <v>27850</v>
      </c>
    </row>
    <row r="15" spans="1:6" x14ac:dyDescent="0.3">
      <c r="A15" s="83" t="s">
        <v>55</v>
      </c>
      <c r="B15" s="84">
        <f>B16</f>
        <v>0</v>
      </c>
      <c r="C15" s="84">
        <f t="shared" ref="C15" si="5">C16</f>
        <v>0</v>
      </c>
      <c r="D15" s="84">
        <f>D16</f>
        <v>300</v>
      </c>
      <c r="E15" s="84">
        <f t="shared" ref="E15:F15" si="6">E16</f>
        <v>8460</v>
      </c>
      <c r="F15" s="84">
        <f t="shared" si="6"/>
        <v>8460</v>
      </c>
    </row>
    <row r="16" spans="1:6" x14ac:dyDescent="0.3">
      <c r="A16" s="85" t="s">
        <v>56</v>
      </c>
      <c r="B16" s="79">
        <v>0</v>
      </c>
      <c r="C16" s="79">
        <v>0</v>
      </c>
      <c r="D16" s="79">
        <v>300</v>
      </c>
      <c r="E16" s="79">
        <v>8460</v>
      </c>
      <c r="F16" s="79">
        <v>8460</v>
      </c>
    </row>
    <row r="19" spans="1:6" ht="15.75" customHeight="1" x14ac:dyDescent="0.3">
      <c r="A19" s="120" t="s">
        <v>57</v>
      </c>
      <c r="B19" s="120"/>
      <c r="C19" s="120"/>
      <c r="D19" s="120"/>
      <c r="E19" s="120"/>
      <c r="F19" s="120"/>
    </row>
    <row r="20" spans="1:6" ht="17.399999999999999" x14ac:dyDescent="0.3">
      <c r="A20" s="67"/>
      <c r="B20" s="67"/>
      <c r="C20" s="67"/>
      <c r="D20" s="67"/>
      <c r="E20" s="68"/>
      <c r="F20" s="68"/>
    </row>
    <row r="21" spans="1:6" ht="26.4" x14ac:dyDescent="0.3">
      <c r="A21" s="70" t="s">
        <v>50</v>
      </c>
      <c r="B21" s="69" t="s">
        <v>33</v>
      </c>
      <c r="C21" s="70" t="s">
        <v>5</v>
      </c>
      <c r="D21" s="70" t="s">
        <v>34</v>
      </c>
      <c r="E21" s="70" t="s">
        <v>35</v>
      </c>
      <c r="F21" s="70" t="s">
        <v>36</v>
      </c>
    </row>
    <row r="22" spans="1:6" x14ac:dyDescent="0.3">
      <c r="A22" s="81" t="s">
        <v>11</v>
      </c>
      <c r="B22" s="82">
        <f>B23+B25+B27</f>
        <v>0</v>
      </c>
      <c r="C22" s="82">
        <f t="shared" ref="C22:F22" si="7">C23+C25+C27</f>
        <v>0</v>
      </c>
      <c r="D22" s="82">
        <f t="shared" si="7"/>
        <v>51000</v>
      </c>
      <c r="E22" s="82">
        <f t="shared" si="7"/>
        <v>318010</v>
      </c>
      <c r="F22" s="82">
        <f t="shared" si="7"/>
        <v>318010</v>
      </c>
    </row>
    <row r="23" spans="1:6" s="48" customFormat="1" x14ac:dyDescent="0.3">
      <c r="A23" s="83" t="s">
        <v>51</v>
      </c>
      <c r="B23" s="84">
        <f>B24</f>
        <v>0</v>
      </c>
      <c r="C23" s="84">
        <f t="shared" ref="C23:F23" si="8">C24</f>
        <v>0</v>
      </c>
      <c r="D23" s="84">
        <f t="shared" si="8"/>
        <v>49400</v>
      </c>
      <c r="E23" s="84">
        <f t="shared" si="8"/>
        <v>281700</v>
      </c>
      <c r="F23" s="84">
        <f t="shared" si="8"/>
        <v>281700</v>
      </c>
    </row>
    <row r="24" spans="1:6" x14ac:dyDescent="0.3">
      <c r="A24" s="85" t="s">
        <v>58</v>
      </c>
      <c r="B24" s="74">
        <v>0</v>
      </c>
      <c r="C24" s="79">
        <v>0</v>
      </c>
      <c r="D24" s="79">
        <v>49400</v>
      </c>
      <c r="E24" s="79">
        <v>281700</v>
      </c>
      <c r="F24" s="79">
        <v>281700</v>
      </c>
    </row>
    <row r="25" spans="1:6" x14ac:dyDescent="0.3">
      <c r="A25" s="83" t="s">
        <v>53</v>
      </c>
      <c r="B25" s="84">
        <f t="shared" ref="B25:F25" si="9">B26</f>
        <v>0</v>
      </c>
      <c r="C25" s="84">
        <f t="shared" si="9"/>
        <v>0</v>
      </c>
      <c r="D25" s="84">
        <f t="shared" si="9"/>
        <v>1300</v>
      </c>
      <c r="E25" s="84">
        <f t="shared" si="9"/>
        <v>27850</v>
      </c>
      <c r="F25" s="84">
        <f t="shared" si="9"/>
        <v>27850</v>
      </c>
    </row>
    <row r="26" spans="1:6" x14ac:dyDescent="0.3">
      <c r="A26" s="85" t="s">
        <v>54</v>
      </c>
      <c r="B26" s="79">
        <v>0</v>
      </c>
      <c r="C26" s="79">
        <v>0</v>
      </c>
      <c r="D26" s="79">
        <v>1300</v>
      </c>
      <c r="E26" s="79">
        <v>27850</v>
      </c>
      <c r="F26" s="79">
        <v>27850</v>
      </c>
    </row>
    <row r="27" spans="1:6" x14ac:dyDescent="0.3">
      <c r="A27" s="83" t="s">
        <v>55</v>
      </c>
      <c r="B27" s="84">
        <f>B28</f>
        <v>0</v>
      </c>
      <c r="C27" s="84">
        <f>C28</f>
        <v>0</v>
      </c>
      <c r="D27" s="84">
        <f>D28</f>
        <v>300</v>
      </c>
      <c r="E27" s="84">
        <f t="shared" ref="E27" si="10">E28</f>
        <v>8460</v>
      </c>
      <c r="F27" s="84">
        <f t="shared" ref="F27" si="11">F28</f>
        <v>8460</v>
      </c>
    </row>
    <row r="28" spans="1:6" x14ac:dyDescent="0.3">
      <c r="A28" s="85" t="s">
        <v>56</v>
      </c>
      <c r="B28" s="79">
        <v>0</v>
      </c>
      <c r="C28" s="79">
        <v>0</v>
      </c>
      <c r="D28" s="79">
        <v>300</v>
      </c>
      <c r="E28" s="79">
        <v>8460</v>
      </c>
      <c r="F28" s="79">
        <v>8460</v>
      </c>
    </row>
  </sheetData>
  <mergeCells count="5">
    <mergeCell ref="A1:F1"/>
    <mergeCell ref="A3:F3"/>
    <mergeCell ref="A5:F5"/>
    <mergeCell ref="A7:F7"/>
    <mergeCell ref="A19:F19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A20" sqref="A20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100" t="s">
        <v>0</v>
      </c>
      <c r="B1" s="100"/>
      <c r="C1" s="100"/>
      <c r="D1" s="100"/>
      <c r="E1" s="100"/>
      <c r="F1" s="100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100" t="s">
        <v>1</v>
      </c>
      <c r="B3" s="100"/>
      <c r="C3" s="100"/>
      <c r="D3" s="100"/>
      <c r="E3" s="113"/>
      <c r="F3" s="113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100" t="s">
        <v>28</v>
      </c>
      <c r="B5" s="101"/>
      <c r="C5" s="101"/>
      <c r="D5" s="101"/>
      <c r="E5" s="101"/>
      <c r="F5" s="101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100" t="s">
        <v>59</v>
      </c>
      <c r="B7" s="119"/>
      <c r="C7" s="119"/>
      <c r="D7" s="119"/>
      <c r="E7" s="119"/>
      <c r="F7" s="119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18" t="s">
        <v>50</v>
      </c>
      <c r="B9" s="17" t="s">
        <v>33</v>
      </c>
      <c r="C9" s="18" t="s">
        <v>5</v>
      </c>
      <c r="D9" s="18" t="s">
        <v>34</v>
      </c>
      <c r="E9" s="18" t="s">
        <v>35</v>
      </c>
      <c r="F9" s="18" t="s">
        <v>36</v>
      </c>
    </row>
    <row r="10" spans="1:6" s="48" customFormat="1" ht="15.75" customHeight="1" x14ac:dyDescent="0.3">
      <c r="A10" s="11" t="s">
        <v>60</v>
      </c>
      <c r="B10" s="62">
        <f>B11</f>
        <v>0</v>
      </c>
      <c r="C10" s="62">
        <f>C11</f>
        <v>0</v>
      </c>
      <c r="D10" s="62">
        <f>D11</f>
        <v>51000</v>
      </c>
      <c r="E10" s="62">
        <f>E11</f>
        <v>318010</v>
      </c>
      <c r="F10" s="62">
        <f>F11</f>
        <v>318010</v>
      </c>
    </row>
    <row r="11" spans="1:6" s="48" customFormat="1" ht="30.75" customHeight="1" x14ac:dyDescent="0.3">
      <c r="A11" s="65" t="s">
        <v>61</v>
      </c>
      <c r="B11" s="59">
        <f>B12</f>
        <v>0</v>
      </c>
      <c r="C11" s="59">
        <f t="shared" ref="C11:F11" si="0">C12</f>
        <v>0</v>
      </c>
      <c r="D11" s="59">
        <f t="shared" si="0"/>
        <v>51000</v>
      </c>
      <c r="E11" s="59">
        <f t="shared" si="0"/>
        <v>318010</v>
      </c>
      <c r="F11" s="59">
        <f t="shared" si="0"/>
        <v>318010</v>
      </c>
    </row>
    <row r="12" spans="1:6" x14ac:dyDescent="0.3">
      <c r="A12" s="66" t="s">
        <v>62</v>
      </c>
      <c r="B12" s="60">
        <v>0</v>
      </c>
      <c r="C12" s="61">
        <v>0</v>
      </c>
      <c r="D12" s="61">
        <v>51000</v>
      </c>
      <c r="E12" s="61">
        <v>318010</v>
      </c>
      <c r="F12" s="61">
        <v>318010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100" t="s">
        <v>0</v>
      </c>
      <c r="B1" s="100"/>
      <c r="C1" s="100"/>
      <c r="D1" s="100"/>
      <c r="E1" s="100"/>
      <c r="F1" s="100"/>
      <c r="G1" s="100"/>
      <c r="H1" s="100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100" t="s">
        <v>1</v>
      </c>
      <c r="B3" s="100"/>
      <c r="C3" s="100"/>
      <c r="D3" s="100"/>
      <c r="E3" s="100"/>
      <c r="F3" s="100"/>
      <c r="G3" s="100"/>
      <c r="H3" s="100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100" t="s">
        <v>63</v>
      </c>
      <c r="B5" s="100"/>
      <c r="C5" s="100"/>
      <c r="D5" s="100"/>
      <c r="E5" s="100"/>
      <c r="F5" s="100"/>
      <c r="G5" s="100"/>
      <c r="H5" s="100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18" t="s">
        <v>30</v>
      </c>
      <c r="B7" s="17" t="s">
        <v>31</v>
      </c>
      <c r="C7" s="17" t="s">
        <v>64</v>
      </c>
      <c r="D7" s="17" t="s">
        <v>33</v>
      </c>
      <c r="E7" s="18" t="s">
        <v>5</v>
      </c>
      <c r="F7" s="18" t="s">
        <v>65</v>
      </c>
      <c r="G7" s="18" t="s">
        <v>35</v>
      </c>
      <c r="H7" s="18" t="s">
        <v>36</v>
      </c>
    </row>
    <row r="8" spans="1:8" x14ac:dyDescent="0.3">
      <c r="A8" s="31"/>
      <c r="B8" s="32"/>
      <c r="C8" s="30" t="s">
        <v>66</v>
      </c>
      <c r="D8" s="32"/>
      <c r="E8" s="31"/>
      <c r="F8" s="31"/>
      <c r="G8" s="31"/>
      <c r="H8" s="31"/>
    </row>
    <row r="9" spans="1:8" ht="26.4" x14ac:dyDescent="0.3">
      <c r="A9" s="11">
        <v>8</v>
      </c>
      <c r="B9" s="11"/>
      <c r="C9" s="11" t="s">
        <v>67</v>
      </c>
      <c r="D9" s="8"/>
      <c r="E9" s="9"/>
      <c r="F9" s="9"/>
      <c r="G9" s="9"/>
      <c r="H9" s="9"/>
    </row>
    <row r="10" spans="1:8" x14ac:dyDescent="0.3">
      <c r="A10" s="11"/>
      <c r="B10" s="15">
        <v>84</v>
      </c>
      <c r="C10" s="15" t="s">
        <v>68</v>
      </c>
      <c r="D10" s="8"/>
      <c r="E10" s="9"/>
      <c r="F10" s="9"/>
      <c r="G10" s="9"/>
      <c r="H10" s="9"/>
    </row>
    <row r="11" spans="1:8" x14ac:dyDescent="0.3">
      <c r="A11" s="11"/>
      <c r="B11" s="15"/>
      <c r="C11" s="33"/>
      <c r="D11" s="8"/>
      <c r="E11" s="9"/>
      <c r="F11" s="9"/>
      <c r="G11" s="9"/>
      <c r="H11" s="9"/>
    </row>
    <row r="12" spans="1:8" x14ac:dyDescent="0.3">
      <c r="A12" s="11"/>
      <c r="B12" s="15"/>
      <c r="C12" s="30" t="s">
        <v>69</v>
      </c>
      <c r="D12" s="8"/>
      <c r="E12" s="9"/>
      <c r="F12" s="9"/>
      <c r="G12" s="9"/>
      <c r="H12" s="9"/>
    </row>
    <row r="13" spans="1:8" ht="26.4" x14ac:dyDescent="0.3">
      <c r="A13" s="14">
        <v>5</v>
      </c>
      <c r="B13" s="14"/>
      <c r="C13" s="22" t="s">
        <v>70</v>
      </c>
      <c r="D13" s="8"/>
      <c r="E13" s="9"/>
      <c r="F13" s="9"/>
      <c r="G13" s="9"/>
      <c r="H13" s="9"/>
    </row>
    <row r="14" spans="1:8" ht="26.4" x14ac:dyDescent="0.3">
      <c r="A14" s="15"/>
      <c r="B14" s="15">
        <v>54</v>
      </c>
      <c r="C14" s="23" t="s">
        <v>71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8"/>
  <sheetViews>
    <sheetView workbookViewId="0">
      <selection activeCell="A15" sqref="A15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100" t="s">
        <v>0</v>
      </c>
      <c r="B1" s="100"/>
      <c r="C1" s="100"/>
      <c r="D1" s="100"/>
      <c r="E1" s="100"/>
      <c r="F1" s="100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100" t="s">
        <v>1</v>
      </c>
      <c r="B3" s="100"/>
      <c r="C3" s="100"/>
      <c r="D3" s="100"/>
      <c r="E3" s="100"/>
      <c r="F3" s="100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100" t="s">
        <v>72</v>
      </c>
      <c r="B5" s="100"/>
      <c r="C5" s="100"/>
      <c r="D5" s="100"/>
      <c r="E5" s="100"/>
      <c r="F5" s="100"/>
    </row>
    <row r="6" spans="1:6" ht="17.399999999999999" x14ac:dyDescent="0.3">
      <c r="A6" s="4"/>
      <c r="B6" s="4"/>
      <c r="C6" s="4"/>
      <c r="D6" s="4"/>
      <c r="E6" s="5"/>
      <c r="F6" s="5"/>
    </row>
    <row r="7" spans="1:6" ht="26.4" x14ac:dyDescent="0.3">
      <c r="A7" s="17" t="s">
        <v>50</v>
      </c>
      <c r="B7" s="17" t="s">
        <v>33</v>
      </c>
      <c r="C7" s="18" t="s">
        <v>5</v>
      </c>
      <c r="D7" s="18" t="s">
        <v>65</v>
      </c>
      <c r="E7" s="18" t="s">
        <v>35</v>
      </c>
      <c r="F7" s="18" t="s">
        <v>36</v>
      </c>
    </row>
    <row r="8" spans="1:6" x14ac:dyDescent="0.3">
      <c r="A8" s="11" t="s">
        <v>66</v>
      </c>
      <c r="B8" s="8"/>
      <c r="C8" s="9"/>
      <c r="D8" s="9"/>
      <c r="E8" s="9"/>
      <c r="F8" s="9"/>
    </row>
    <row r="9" spans="1:6" ht="26.4" x14ac:dyDescent="0.3">
      <c r="A9" s="11" t="s">
        <v>73</v>
      </c>
      <c r="B9" s="8"/>
      <c r="C9" s="9"/>
      <c r="D9" s="9"/>
      <c r="E9" s="9"/>
      <c r="F9" s="9"/>
    </row>
    <row r="10" spans="1:6" ht="26.4" x14ac:dyDescent="0.3">
      <c r="A10" s="16" t="s">
        <v>74</v>
      </c>
      <c r="B10" s="8"/>
      <c r="C10" s="9"/>
      <c r="D10" s="9"/>
      <c r="E10" s="9"/>
      <c r="F10" s="9"/>
    </row>
    <row r="11" spans="1:6" x14ac:dyDescent="0.3">
      <c r="A11" s="16"/>
      <c r="B11" s="8"/>
      <c r="C11" s="9"/>
      <c r="D11" s="9"/>
      <c r="E11" s="9"/>
      <c r="F11" s="9"/>
    </row>
    <row r="12" spans="1:6" x14ac:dyDescent="0.3">
      <c r="A12" s="11" t="s">
        <v>69</v>
      </c>
      <c r="B12" s="8"/>
      <c r="C12" s="9"/>
      <c r="D12" s="9"/>
      <c r="E12" s="9"/>
      <c r="F12" s="9"/>
    </row>
    <row r="13" spans="1:6" x14ac:dyDescent="0.3">
      <c r="A13" s="22" t="s">
        <v>75</v>
      </c>
      <c r="B13" s="8"/>
      <c r="C13" s="9"/>
      <c r="D13" s="9"/>
      <c r="E13" s="9"/>
      <c r="F13" s="9"/>
    </row>
    <row r="14" spans="1:6" x14ac:dyDescent="0.3">
      <c r="A14" s="13" t="s">
        <v>76</v>
      </c>
      <c r="B14" s="8"/>
      <c r="C14" s="9"/>
      <c r="D14" s="9"/>
      <c r="E14" s="9"/>
      <c r="F14" s="10"/>
    </row>
    <row r="15" spans="1:6" x14ac:dyDescent="0.3">
      <c r="A15" s="22" t="s">
        <v>77</v>
      </c>
      <c r="B15" s="8"/>
      <c r="C15" s="9"/>
      <c r="D15" s="9"/>
      <c r="E15" s="9"/>
      <c r="F15" s="10"/>
    </row>
    <row r="16" spans="1:6" ht="26.4" x14ac:dyDescent="0.3">
      <c r="A16" s="16" t="s">
        <v>78</v>
      </c>
      <c r="B16" s="8"/>
      <c r="C16" s="9"/>
      <c r="D16" s="9"/>
      <c r="E16" s="9"/>
      <c r="F16" s="10"/>
    </row>
    <row r="17" spans="1:6" ht="26.4" x14ac:dyDescent="0.3">
      <c r="A17" s="22" t="s">
        <v>79</v>
      </c>
      <c r="B17" s="8"/>
      <c r="C17" s="9"/>
      <c r="D17" s="9"/>
      <c r="E17" s="9"/>
      <c r="F17" s="10"/>
    </row>
    <row r="18" spans="1:6" ht="39.6" x14ac:dyDescent="0.3">
      <c r="A18" s="16" t="s">
        <v>80</v>
      </c>
      <c r="B18" s="8"/>
      <c r="C18" s="9"/>
      <c r="D18" s="9"/>
      <c r="E18" s="9"/>
      <c r="F18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7"/>
  <sheetViews>
    <sheetView tabSelected="1" workbookViewId="0">
      <selection activeCell="K24" sqref="K24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9" width="25.33203125" customWidth="1"/>
  </cols>
  <sheetData>
    <row r="1" spans="1:11" ht="42" customHeight="1" x14ac:dyDescent="0.3">
      <c r="A1" s="120" t="s">
        <v>0</v>
      </c>
      <c r="B1" s="120"/>
      <c r="C1" s="120"/>
      <c r="D1" s="120"/>
      <c r="E1" s="120"/>
      <c r="F1" s="120"/>
      <c r="G1" s="120"/>
      <c r="H1" s="120"/>
      <c r="I1" s="120"/>
    </row>
    <row r="2" spans="1:11" ht="17.399999999999999" x14ac:dyDescent="0.3">
      <c r="A2" s="67"/>
      <c r="B2" s="67"/>
      <c r="C2" s="67"/>
      <c r="D2" s="67"/>
      <c r="E2" s="67"/>
      <c r="F2" s="67"/>
      <c r="G2" s="67"/>
      <c r="H2" s="68"/>
      <c r="I2" s="68"/>
    </row>
    <row r="3" spans="1:11" ht="18" customHeight="1" x14ac:dyDescent="0.3">
      <c r="A3" s="120" t="s">
        <v>81</v>
      </c>
      <c r="B3" s="101"/>
      <c r="C3" s="101"/>
      <c r="D3" s="101"/>
      <c r="E3" s="101"/>
      <c r="F3" s="101"/>
      <c r="G3" s="101"/>
      <c r="H3" s="101"/>
      <c r="I3" s="101"/>
    </row>
    <row r="4" spans="1:11" ht="17.399999999999999" x14ac:dyDescent="0.3">
      <c r="A4" s="67"/>
      <c r="B4" s="67"/>
      <c r="C4" s="67"/>
      <c r="D4" s="67"/>
      <c r="E4" s="67"/>
      <c r="F4" s="67"/>
      <c r="G4" s="67"/>
      <c r="H4" s="68"/>
      <c r="I4" s="68"/>
    </row>
    <row r="5" spans="1:11" ht="26.4" x14ac:dyDescent="0.3">
      <c r="A5" s="121" t="s">
        <v>82</v>
      </c>
      <c r="B5" s="122"/>
      <c r="C5" s="123"/>
      <c r="D5" s="69" t="s">
        <v>83</v>
      </c>
      <c r="E5" s="69" t="s">
        <v>33</v>
      </c>
      <c r="F5" s="70" t="s">
        <v>5</v>
      </c>
      <c r="G5" s="70" t="s">
        <v>34</v>
      </c>
      <c r="H5" s="70" t="s">
        <v>35</v>
      </c>
      <c r="I5" s="70" t="s">
        <v>36</v>
      </c>
    </row>
    <row r="6" spans="1:11" x14ac:dyDescent="0.3">
      <c r="A6" s="133" t="s">
        <v>60</v>
      </c>
      <c r="B6" s="134"/>
      <c r="C6" s="135"/>
      <c r="D6" s="69"/>
      <c r="E6" s="71">
        <f>E7</f>
        <v>0</v>
      </c>
      <c r="F6" s="71">
        <f t="shared" ref="F6:I6" si="0">F7</f>
        <v>0</v>
      </c>
      <c r="G6" s="71">
        <f t="shared" si="0"/>
        <v>51000</v>
      </c>
      <c r="H6" s="71">
        <f t="shared" si="0"/>
        <v>318010</v>
      </c>
      <c r="I6" s="71">
        <f t="shared" si="0"/>
        <v>318010</v>
      </c>
    </row>
    <row r="7" spans="1:11" s="48" customFormat="1" ht="15" customHeight="1" x14ac:dyDescent="0.3">
      <c r="A7" s="136" t="s">
        <v>84</v>
      </c>
      <c r="B7" s="137"/>
      <c r="C7" s="138"/>
      <c r="D7" s="72" t="s">
        <v>85</v>
      </c>
      <c r="E7" s="73">
        <f>E8</f>
        <v>0</v>
      </c>
      <c r="F7" s="73">
        <f t="shared" ref="F7:I7" si="1">F8</f>
        <v>0</v>
      </c>
      <c r="G7" s="73">
        <f>G8</f>
        <v>51000</v>
      </c>
      <c r="H7" s="73">
        <f>H8</f>
        <v>318010</v>
      </c>
      <c r="I7" s="73">
        <f t="shared" si="1"/>
        <v>318010</v>
      </c>
    </row>
    <row r="8" spans="1:11" s="48" customFormat="1" ht="26.4" x14ac:dyDescent="0.3">
      <c r="A8" s="136" t="s">
        <v>86</v>
      </c>
      <c r="B8" s="137"/>
      <c r="C8" s="138"/>
      <c r="D8" s="72" t="s">
        <v>87</v>
      </c>
      <c r="E8" s="73">
        <f>E9+E16</f>
        <v>0</v>
      </c>
      <c r="F8" s="73">
        <f t="shared" ref="F8" si="2">F9+F16</f>
        <v>0</v>
      </c>
      <c r="G8" s="73">
        <f>G9+G16+G21</f>
        <v>51000</v>
      </c>
      <c r="H8" s="73">
        <f>H9+H16+H21</f>
        <v>318010</v>
      </c>
      <c r="I8" s="73">
        <f>I9+I16+I21</f>
        <v>318010</v>
      </c>
      <c r="K8" s="49"/>
    </row>
    <row r="9" spans="1:11" s="48" customFormat="1" ht="15" customHeight="1" x14ac:dyDescent="0.3">
      <c r="A9" s="127" t="s">
        <v>88</v>
      </c>
      <c r="B9" s="128"/>
      <c r="C9" s="129"/>
      <c r="D9" s="91" t="s">
        <v>89</v>
      </c>
      <c r="E9" s="73">
        <f t="shared" ref="E9:F9" si="3">E10+E14</f>
        <v>0</v>
      </c>
      <c r="F9" s="73">
        <f t="shared" si="3"/>
        <v>0</v>
      </c>
      <c r="G9" s="73">
        <f>G10+G14</f>
        <v>49400</v>
      </c>
      <c r="H9" s="73">
        <f>H10+H14</f>
        <v>281700</v>
      </c>
      <c r="I9" s="73">
        <f>I10+I14</f>
        <v>281700</v>
      </c>
    </row>
    <row r="10" spans="1:11" x14ac:dyDescent="0.3">
      <c r="A10" s="130">
        <v>3</v>
      </c>
      <c r="B10" s="131"/>
      <c r="C10" s="132"/>
      <c r="D10" s="75" t="s">
        <v>43</v>
      </c>
      <c r="E10" s="74">
        <f>SUM(E11:E13)</f>
        <v>0</v>
      </c>
      <c r="F10" s="74">
        <v>0</v>
      </c>
      <c r="G10" s="74">
        <f>SUM(G11:G13)</f>
        <v>35302</v>
      </c>
      <c r="H10" s="74">
        <f t="shared" ref="H10:I10" si="4">SUM(H11:H13)</f>
        <v>274700</v>
      </c>
      <c r="I10" s="74">
        <f t="shared" si="4"/>
        <v>274700</v>
      </c>
    </row>
    <row r="11" spans="1:11" x14ac:dyDescent="0.3">
      <c r="A11" s="124">
        <v>31</v>
      </c>
      <c r="B11" s="125"/>
      <c r="C11" s="126"/>
      <c r="D11" s="75" t="s">
        <v>44</v>
      </c>
      <c r="E11" s="74">
        <v>0</v>
      </c>
      <c r="F11" s="79">
        <v>0</v>
      </c>
      <c r="G11" s="79">
        <v>16387</v>
      </c>
      <c r="H11" s="79">
        <v>129260</v>
      </c>
      <c r="I11" s="79">
        <v>129260</v>
      </c>
    </row>
    <row r="12" spans="1:11" x14ac:dyDescent="0.3">
      <c r="A12" s="124">
        <v>32</v>
      </c>
      <c r="B12" s="125"/>
      <c r="C12" s="126"/>
      <c r="D12" s="75" t="s">
        <v>45</v>
      </c>
      <c r="E12" s="74">
        <v>0</v>
      </c>
      <c r="F12" s="79">
        <v>0</v>
      </c>
      <c r="G12" s="79">
        <v>18835</v>
      </c>
      <c r="H12" s="79">
        <v>142940</v>
      </c>
      <c r="I12" s="79">
        <v>142940</v>
      </c>
    </row>
    <row r="13" spans="1:11" ht="15" customHeight="1" x14ac:dyDescent="0.3">
      <c r="A13" s="76">
        <v>34</v>
      </c>
      <c r="B13" s="77"/>
      <c r="C13" s="78"/>
      <c r="D13" s="75" t="s">
        <v>46</v>
      </c>
      <c r="E13" s="74">
        <v>0</v>
      </c>
      <c r="F13" s="79">
        <v>0</v>
      </c>
      <c r="G13" s="79">
        <v>80</v>
      </c>
      <c r="H13" s="79">
        <v>2500</v>
      </c>
      <c r="I13" s="79">
        <v>2500</v>
      </c>
    </row>
    <row r="14" spans="1:11" ht="26.4" x14ac:dyDescent="0.3">
      <c r="A14" s="130">
        <v>4</v>
      </c>
      <c r="B14" s="131"/>
      <c r="C14" s="132"/>
      <c r="D14" s="75" t="s">
        <v>47</v>
      </c>
      <c r="E14" s="74">
        <f t="shared" ref="E14:F14" si="5">E15</f>
        <v>0</v>
      </c>
      <c r="F14" s="74">
        <f t="shared" si="5"/>
        <v>0</v>
      </c>
      <c r="G14" s="74">
        <f>G15</f>
        <v>14098</v>
      </c>
      <c r="H14" s="74">
        <f t="shared" ref="H14:I14" si="6">H15</f>
        <v>7000</v>
      </c>
      <c r="I14" s="74">
        <f t="shared" si="6"/>
        <v>7000</v>
      </c>
    </row>
    <row r="15" spans="1:11" ht="26.4" x14ac:dyDescent="0.3">
      <c r="A15" s="124">
        <v>42</v>
      </c>
      <c r="B15" s="125"/>
      <c r="C15" s="126"/>
      <c r="D15" s="75" t="s">
        <v>48</v>
      </c>
      <c r="E15" s="74">
        <v>0</v>
      </c>
      <c r="F15" s="79">
        <v>0</v>
      </c>
      <c r="G15" s="79">
        <v>14098</v>
      </c>
      <c r="H15" s="79">
        <v>7000</v>
      </c>
      <c r="I15" s="79">
        <v>7000</v>
      </c>
    </row>
    <row r="16" spans="1:11" s="48" customFormat="1" x14ac:dyDescent="0.3">
      <c r="A16" s="127" t="s">
        <v>90</v>
      </c>
      <c r="B16" s="128"/>
      <c r="C16" s="129"/>
      <c r="D16" s="72" t="s">
        <v>91</v>
      </c>
      <c r="E16" s="73">
        <f t="shared" ref="E16:F16" si="7">E17+E19</f>
        <v>0</v>
      </c>
      <c r="F16" s="73">
        <f t="shared" si="7"/>
        <v>0</v>
      </c>
      <c r="G16" s="73">
        <f>G17+G19</f>
        <v>1300</v>
      </c>
      <c r="H16" s="73">
        <f>H17+H19</f>
        <v>27850</v>
      </c>
      <c r="I16" s="73">
        <f t="shared" ref="I16" si="8">I17+I19</f>
        <v>27850</v>
      </c>
    </row>
    <row r="17" spans="1:9" x14ac:dyDescent="0.3">
      <c r="A17" s="130">
        <v>3</v>
      </c>
      <c r="B17" s="131"/>
      <c r="C17" s="132"/>
      <c r="D17" s="75" t="s">
        <v>43</v>
      </c>
      <c r="E17" s="74">
        <f t="shared" ref="E17:F17" si="9">E18</f>
        <v>0</v>
      </c>
      <c r="F17" s="74">
        <f t="shared" si="9"/>
        <v>0</v>
      </c>
      <c r="G17" s="74">
        <f>G18</f>
        <v>600</v>
      </c>
      <c r="H17" s="74">
        <f t="shared" ref="H17:I17" si="10">H18</f>
        <v>24310</v>
      </c>
      <c r="I17" s="74">
        <f t="shared" si="10"/>
        <v>24310</v>
      </c>
    </row>
    <row r="18" spans="1:9" ht="15" customHeight="1" x14ac:dyDescent="0.3">
      <c r="A18" s="124">
        <v>32</v>
      </c>
      <c r="B18" s="125"/>
      <c r="C18" s="126"/>
      <c r="D18" s="75" t="s">
        <v>45</v>
      </c>
      <c r="E18" s="74">
        <v>0</v>
      </c>
      <c r="F18" s="79">
        <v>0</v>
      </c>
      <c r="G18" s="79">
        <v>600</v>
      </c>
      <c r="H18" s="79">
        <v>24310</v>
      </c>
      <c r="I18" s="80">
        <v>24310</v>
      </c>
    </row>
    <row r="19" spans="1:9" ht="26.4" x14ac:dyDescent="0.3">
      <c r="A19" s="130">
        <v>4</v>
      </c>
      <c r="B19" s="131"/>
      <c r="C19" s="132"/>
      <c r="D19" s="75" t="s">
        <v>47</v>
      </c>
      <c r="E19" s="74">
        <f>E20</f>
        <v>0</v>
      </c>
      <c r="F19" s="74">
        <f t="shared" ref="F19" si="11">F20</f>
        <v>0</v>
      </c>
      <c r="G19" s="74">
        <f>G20</f>
        <v>700</v>
      </c>
      <c r="H19" s="74">
        <f t="shared" ref="H19:I19" si="12">H20</f>
        <v>3540</v>
      </c>
      <c r="I19" s="74">
        <f t="shared" si="12"/>
        <v>3540</v>
      </c>
    </row>
    <row r="20" spans="1:9" ht="26.4" x14ac:dyDescent="0.3">
      <c r="A20" s="124">
        <v>42</v>
      </c>
      <c r="B20" s="125"/>
      <c r="C20" s="126"/>
      <c r="D20" s="75" t="s">
        <v>48</v>
      </c>
      <c r="E20" s="74">
        <v>0</v>
      </c>
      <c r="F20" s="79">
        <v>0</v>
      </c>
      <c r="G20" s="79">
        <v>700</v>
      </c>
      <c r="H20" s="79">
        <v>3540</v>
      </c>
      <c r="I20" s="80">
        <v>3540</v>
      </c>
    </row>
    <row r="21" spans="1:9" s="48" customFormat="1" ht="26.4" x14ac:dyDescent="0.3">
      <c r="A21" s="127" t="s">
        <v>92</v>
      </c>
      <c r="B21" s="128"/>
      <c r="C21" s="129"/>
      <c r="D21" s="72" t="s">
        <v>93</v>
      </c>
      <c r="E21" s="73">
        <f>E22</f>
        <v>0</v>
      </c>
      <c r="F21" s="73">
        <f t="shared" ref="F21:I22" si="13">F22</f>
        <v>0</v>
      </c>
      <c r="G21" s="73">
        <f t="shared" si="13"/>
        <v>300</v>
      </c>
      <c r="H21" s="73">
        <f t="shared" si="13"/>
        <v>8460</v>
      </c>
      <c r="I21" s="73">
        <f t="shared" si="13"/>
        <v>8460</v>
      </c>
    </row>
    <row r="22" spans="1:9" ht="31.5" customHeight="1" x14ac:dyDescent="0.3">
      <c r="A22" s="130">
        <v>4</v>
      </c>
      <c r="B22" s="131"/>
      <c r="C22" s="132"/>
      <c r="D22" s="75" t="s">
        <v>47</v>
      </c>
      <c r="E22" s="74">
        <f>E23</f>
        <v>0</v>
      </c>
      <c r="F22" s="74">
        <f t="shared" si="13"/>
        <v>0</v>
      </c>
      <c r="G22" s="74">
        <f t="shared" si="13"/>
        <v>300</v>
      </c>
      <c r="H22" s="74">
        <f t="shared" si="13"/>
        <v>8460</v>
      </c>
      <c r="I22" s="74">
        <f t="shared" si="13"/>
        <v>8460</v>
      </c>
    </row>
    <row r="23" spans="1:9" ht="30.75" customHeight="1" x14ac:dyDescent="0.3">
      <c r="A23" s="124">
        <v>42</v>
      </c>
      <c r="B23" s="125"/>
      <c r="C23" s="126"/>
      <c r="D23" s="75" t="s">
        <v>48</v>
      </c>
      <c r="E23" s="74">
        <v>0</v>
      </c>
      <c r="F23" s="79">
        <v>0</v>
      </c>
      <c r="G23" s="79">
        <v>300</v>
      </c>
      <c r="H23" s="79">
        <v>8460</v>
      </c>
      <c r="I23" s="80">
        <v>8460</v>
      </c>
    </row>
    <row r="24" spans="1:9" ht="30.75" customHeight="1" x14ac:dyDescent="0.3">
      <c r="A24" s="93"/>
      <c r="B24" s="93"/>
      <c r="C24" s="93"/>
      <c r="D24" s="94"/>
      <c r="E24" s="92"/>
      <c r="F24" s="92"/>
      <c r="G24" s="92"/>
      <c r="H24" s="92"/>
      <c r="I24" s="95"/>
    </row>
    <row r="25" spans="1:9" ht="15.6" x14ac:dyDescent="0.3">
      <c r="A25" s="63"/>
      <c r="I25" s="64" t="s">
        <v>94</v>
      </c>
    </row>
    <row r="26" spans="1:9" ht="15.6" x14ac:dyDescent="0.3">
      <c r="A26" s="63" t="s">
        <v>95</v>
      </c>
    </row>
    <row r="27" spans="1:9" x14ac:dyDescent="0.3">
      <c r="I27" t="s">
        <v>96</v>
      </c>
    </row>
  </sheetData>
  <mergeCells count="20">
    <mergeCell ref="A21:C21"/>
    <mergeCell ref="A22:C22"/>
    <mergeCell ref="A23:C23"/>
    <mergeCell ref="A19:C19"/>
    <mergeCell ref="A20:C20"/>
    <mergeCell ref="A17:C17"/>
    <mergeCell ref="A18:C18"/>
    <mergeCell ref="A6:C6"/>
    <mergeCell ref="A7:C7"/>
    <mergeCell ref="A8:C8"/>
    <mergeCell ref="A9:C9"/>
    <mergeCell ref="A10:C10"/>
    <mergeCell ref="A12:C12"/>
    <mergeCell ref="A11:C11"/>
    <mergeCell ref="A14:C14"/>
    <mergeCell ref="A1:I1"/>
    <mergeCell ref="A3:I3"/>
    <mergeCell ref="A5:C5"/>
    <mergeCell ref="A15:C15"/>
    <mergeCell ref="A16:C16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cp:keywords/>
  <dc:description/>
  <cp:lastModifiedBy>Aleksandra Gjogj</cp:lastModifiedBy>
  <cp:revision/>
  <dcterms:created xsi:type="dcterms:W3CDTF">2022-08-12T12:51:27Z</dcterms:created>
  <dcterms:modified xsi:type="dcterms:W3CDTF">2025-11-07T12:14:32Z</dcterms:modified>
  <cp:category/>
  <cp:contentStatus/>
</cp:coreProperties>
</file>